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.HESABRESDAKHEL\Desktop\سوال\"/>
    </mc:Choice>
  </mc:AlternateContent>
  <xr:revisionPtr revIDLastSave="0" documentId="13_ncr:1_{ACC6F9FF-207F-470F-BDD6-F8B133653549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Data" sheetId="1" r:id="rId1"/>
    <sheet name="Report (2)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K3" i="1"/>
  <c r="B3" i="3"/>
  <c r="N11" i="3"/>
  <c r="M11" i="3"/>
  <c r="N5" i="3"/>
  <c r="M7" i="3"/>
  <c r="M5" i="3"/>
  <c r="B15" i="1"/>
  <c r="B14" i="1"/>
  <c r="B15" i="3" l="1"/>
  <c r="B13" i="1"/>
  <c r="B12" i="1"/>
  <c r="B3" i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<sst xmlns="http://schemas.openxmlformats.org/spreadsheetml/2006/main" count="54" uniqueCount="49">
  <si>
    <t>1404/01/16</t>
  </si>
  <si>
    <t>1404/01/17</t>
  </si>
  <si>
    <t>1404/01/18</t>
  </si>
  <si>
    <t>1404/01/19</t>
  </si>
  <si>
    <t>1404/01/20</t>
  </si>
  <si>
    <t>1404/01/21</t>
  </si>
  <si>
    <t>1404/01/23</t>
  </si>
  <si>
    <t>1404/01/24</t>
  </si>
  <si>
    <t>1404/01/25</t>
  </si>
  <si>
    <t>1404/02/22</t>
  </si>
  <si>
    <t>فروش  جاری</t>
  </si>
  <si>
    <t>فروش روز قبل</t>
  </si>
  <si>
    <t>فروش مشابه سال قبل</t>
  </si>
  <si>
    <t>تولید جاری</t>
  </si>
  <si>
    <t>تولید روز قبل</t>
  </si>
  <si>
    <t>تولید مشابه سال قبل</t>
  </si>
  <si>
    <t>موجودی روز</t>
  </si>
  <si>
    <t>گروه</t>
  </si>
  <si>
    <t>کد گروه</t>
  </si>
  <si>
    <t>استریل</t>
  </si>
  <si>
    <t>پاستوریزه</t>
  </si>
  <si>
    <t>بودجه</t>
  </si>
  <si>
    <t>جمع کل</t>
  </si>
  <si>
    <t>کد</t>
  </si>
  <si>
    <t>وضعیت</t>
  </si>
  <si>
    <t>فروش</t>
  </si>
  <si>
    <t>تولید</t>
  </si>
  <si>
    <t>موجودی</t>
  </si>
  <si>
    <t>نام دسته</t>
  </si>
  <si>
    <t>تاریخ</t>
  </si>
  <si>
    <t>وزن</t>
  </si>
  <si>
    <t>ریال</t>
  </si>
  <si>
    <t>1404/01/26</t>
  </si>
  <si>
    <t>1404/01/27</t>
  </si>
  <si>
    <t>پنیر</t>
  </si>
  <si>
    <t>ماست</t>
  </si>
  <si>
    <t>دوغ</t>
  </si>
  <si>
    <t>شیرخشک</t>
  </si>
  <si>
    <t>آب پنیر</t>
  </si>
  <si>
    <t>کشک</t>
  </si>
  <si>
    <t>کارمزدی</t>
  </si>
  <si>
    <t>خامه</t>
  </si>
  <si>
    <t>کره</t>
  </si>
  <si>
    <t>سایر پودری</t>
  </si>
  <si>
    <t>نام گروه</t>
  </si>
  <si>
    <t>1404/01/05</t>
  </si>
  <si>
    <t>1404/05/18</t>
  </si>
  <si>
    <t>1404/05/17</t>
  </si>
  <si>
    <t>گزارش مقایسه ای (تولید، فروش، موجودی، بودجه ...) شرکت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</si>
</sst>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60429]dd/mm/yy;@"/>
    <numFmt numFmtId="165" formatCode="[$-960429]dd/mm/yyyy;@"/>
    <numFmt numFmtId="166" formatCode="[$-160429]dd/mm/yyyy;@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B Titr"/>
      <charset val="178"/>
    </font>
    <font>
      <sz val="16"/>
      <color theme="1"/>
      <name val="B Titr"/>
      <charset val="178"/>
    </font>
    <font>
      <sz val="11"/>
      <color theme="1"/>
      <name val="B Titr"/>
      <charset val="17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2" borderId="1" xfId="0" applyNumberFormat="1" applyFill="1" applyBorder="1" applyAlignment="1">
      <alignment horizontal="center" vertical="center"/>
    </xf>
    <xf numFmtId="38" fontId="0" fillId="4" borderId="1" xfId="0" applyNumberFormat="1" applyFill="1" applyBorder="1" applyAlignment="1">
      <alignment horizontal="center" vertical="center"/>
    </xf>
    <xf numFmtId="38" fontId="0" fillId="5" borderId="1" xfId="0" applyNumberFormat="1" applyFill="1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38" fontId="0" fillId="2" borderId="1" xfId="0" applyNumberFormat="1" applyFill="1" applyBorder="1" applyAlignment="1">
      <alignment horizontal="center" vertical="center" wrapText="1"/>
    </xf>
    <xf numFmtId="38" fontId="0" fillId="3" borderId="1" xfId="0" applyNumberFormat="1" applyFill="1" applyBorder="1" applyAlignment="1">
      <alignment horizontal="center" vertical="center" wrapText="1"/>
    </xf>
    <xf numFmtId="0" fontId="4" fillId="0" borderId="0" xfId="0" applyFont="1"/>
    <xf numFmtId="38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0" fillId="0" borderId="0" xfId="0" applyNumberFormat="1"/>
    <xf numFmtId="164" fontId="0" fillId="0" borderId="0" xfId="0" applyNumberFormat="1" applyAlignment="1">
      <alignment readingOrder="1"/>
    </xf>
    <xf numFmtId="165" fontId="0" fillId="0" borderId="0" xfId="0" applyNumberFormat="1"/>
    <xf numFmtId="166" fontId="0" fillId="0" borderId="0" xfId="0" applyNumberFormat="1"/>
    <xf numFmtId="166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38" fontId="4" fillId="7" borderId="1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5"/>
  <sheetViews>
    <sheetView rightToLeft="1" workbookViewId="0">
      <selection activeCell="K3" sqref="K3"/>
    </sheetView>
  </sheetViews>
  <sheetFormatPr defaultRowHeight="15" x14ac:dyDescent="0.25"/>
  <cols>
    <col min="1" max="4" width="9.140625" style="2"/>
    <col min="5" max="5" width="20.85546875" customWidth="1"/>
    <col min="6" max="6" width="15.85546875" style="1" customWidth="1"/>
    <col min="7" max="7" width="25.140625" style="1" customWidth="1"/>
    <col min="10" max="10" width="15.28515625" style="2" customWidth="1"/>
    <col min="11" max="11" width="20.42578125" style="2" customWidth="1"/>
  </cols>
  <sheetData>
    <row r="1" spans="1:16" x14ac:dyDescent="0.25">
      <c r="A1" s="2" t="s">
        <v>23</v>
      </c>
      <c r="B1" s="2" t="s">
        <v>24</v>
      </c>
      <c r="C1" s="2" t="s">
        <v>18</v>
      </c>
      <c r="D1" s="2" t="s">
        <v>44</v>
      </c>
      <c r="E1" s="1" t="s">
        <v>29</v>
      </c>
      <c r="F1" s="2" t="s">
        <v>30</v>
      </c>
      <c r="G1" s="2" t="s">
        <v>31</v>
      </c>
      <c r="J1" s="2" t="s">
        <v>0</v>
      </c>
      <c r="K1" s="2" t="s">
        <v>46</v>
      </c>
      <c r="O1" t="s">
        <v>23</v>
      </c>
      <c r="P1" t="s">
        <v>28</v>
      </c>
    </row>
    <row r="2" spans="1:16" x14ac:dyDescent="0.25">
      <c r="A2" s="2">
        <v>1</v>
      </c>
      <c r="B2" s="2" t="str">
        <f>IFERROR(VLOOKUP(A2,$O:$P,2,0)," ")</f>
        <v>فروش</v>
      </c>
      <c r="E2" s="1" t="s">
        <v>0</v>
      </c>
      <c r="F2" s="1">
        <v>30</v>
      </c>
      <c r="O2">
        <v>1</v>
      </c>
      <c r="P2" t="s">
        <v>25</v>
      </c>
    </row>
    <row r="3" spans="1:16" x14ac:dyDescent="0.25">
      <c r="A3" s="2">
        <v>2</v>
      </c>
      <c r="B3" s="2" t="str">
        <f t="shared" ref="B3:B15" si="0">IFERROR(VLOOKUP(A3,$O:$P,2,0)," ")</f>
        <v>تولید</v>
      </c>
      <c r="E3" s="1" t="s">
        <v>1</v>
      </c>
      <c r="F3" s="1">
        <v>50</v>
      </c>
      <c r="K3" s="2">
        <f>SUMIFS($F:$F,$E:$E,"&gt;="&amp;$J$1,$E:$E,"&lt;="&amp;$K$1,$A:$A,1)</f>
        <v>730</v>
      </c>
      <c r="O3">
        <v>2</v>
      </c>
      <c r="P3" t="s">
        <v>26</v>
      </c>
    </row>
    <row r="4" spans="1:16" x14ac:dyDescent="0.25">
      <c r="A4" s="2">
        <v>3</v>
      </c>
      <c r="B4" s="2" t="str">
        <f t="shared" si="0"/>
        <v>بودجه</v>
      </c>
      <c r="E4" s="1" t="s">
        <v>2</v>
      </c>
      <c r="F4" s="1">
        <v>70</v>
      </c>
      <c r="O4">
        <v>3</v>
      </c>
      <c r="P4" t="s">
        <v>21</v>
      </c>
    </row>
    <row r="5" spans="1:16" x14ac:dyDescent="0.25">
      <c r="A5" s="2">
        <v>4</v>
      </c>
      <c r="B5" s="2" t="str">
        <f t="shared" si="0"/>
        <v>موجودی</v>
      </c>
      <c r="E5" s="1" t="s">
        <v>3</v>
      </c>
      <c r="F5" s="1">
        <v>90</v>
      </c>
      <c r="O5">
        <v>4</v>
      </c>
      <c r="P5" t="s">
        <v>27</v>
      </c>
    </row>
    <row r="6" spans="1:16" x14ac:dyDescent="0.25">
      <c r="A6" s="2">
        <v>1</v>
      </c>
      <c r="B6" s="2" t="str">
        <f t="shared" si="0"/>
        <v>فروش</v>
      </c>
      <c r="E6" s="1" t="s">
        <v>4</v>
      </c>
      <c r="F6" s="1">
        <v>110</v>
      </c>
      <c r="O6">
        <v>5</v>
      </c>
    </row>
    <row r="7" spans="1:16" x14ac:dyDescent="0.25">
      <c r="A7" s="2">
        <v>2</v>
      </c>
      <c r="B7" s="2" t="str">
        <f t="shared" si="0"/>
        <v>تولید</v>
      </c>
      <c r="E7" s="1" t="s">
        <v>5</v>
      </c>
      <c r="F7" s="1">
        <v>130</v>
      </c>
      <c r="O7">
        <v>6</v>
      </c>
    </row>
    <row r="8" spans="1:16" x14ac:dyDescent="0.25">
      <c r="A8" s="2">
        <v>3</v>
      </c>
      <c r="B8" s="2" t="str">
        <f t="shared" si="0"/>
        <v>بودجه</v>
      </c>
      <c r="E8" s="1" t="s">
        <v>9</v>
      </c>
      <c r="F8" s="1">
        <v>150</v>
      </c>
    </row>
    <row r="9" spans="1:16" x14ac:dyDescent="0.25">
      <c r="A9" s="2">
        <v>4</v>
      </c>
      <c r="B9" s="2" t="str">
        <f t="shared" si="0"/>
        <v>موجودی</v>
      </c>
      <c r="E9" s="1" t="s">
        <v>6</v>
      </c>
      <c r="F9" s="1">
        <v>170</v>
      </c>
    </row>
    <row r="10" spans="1:16" x14ac:dyDescent="0.25">
      <c r="A10" s="2">
        <v>1</v>
      </c>
      <c r="B10" s="2" t="str">
        <f t="shared" si="0"/>
        <v>فروش</v>
      </c>
      <c r="E10" s="1" t="s">
        <v>7</v>
      </c>
      <c r="F10" s="1">
        <v>190</v>
      </c>
    </row>
    <row r="11" spans="1:16" x14ac:dyDescent="0.25">
      <c r="A11" s="2">
        <v>2</v>
      </c>
      <c r="B11" s="2" t="str">
        <f t="shared" si="0"/>
        <v>تولید</v>
      </c>
      <c r="E11" s="1" t="s">
        <v>8</v>
      </c>
      <c r="F11" s="1">
        <v>210</v>
      </c>
    </row>
    <row r="12" spans="1:16" x14ac:dyDescent="0.25">
      <c r="A12" s="2">
        <v>3</v>
      </c>
      <c r="B12" s="2" t="str">
        <f t="shared" si="0"/>
        <v>بودجه</v>
      </c>
      <c r="E12" s="1" t="s">
        <v>32</v>
      </c>
      <c r="F12" s="1">
        <v>230</v>
      </c>
    </row>
    <row r="13" spans="1:16" x14ac:dyDescent="0.25">
      <c r="A13" s="2">
        <v>4</v>
      </c>
      <c r="B13" s="2" t="str">
        <f t="shared" si="0"/>
        <v>موجودی</v>
      </c>
      <c r="E13" s="1" t="s">
        <v>33</v>
      </c>
      <c r="F13" s="1">
        <v>250</v>
      </c>
    </row>
    <row r="14" spans="1:16" x14ac:dyDescent="0.25">
      <c r="A14" s="2">
        <v>1</v>
      </c>
      <c r="B14" s="2" t="str">
        <f t="shared" si="0"/>
        <v>فروش</v>
      </c>
      <c r="C14" s="2">
        <v>1</v>
      </c>
      <c r="E14" s="1" t="s">
        <v>47</v>
      </c>
      <c r="F14" s="25">
        <v>100</v>
      </c>
    </row>
    <row r="15" spans="1:16" x14ac:dyDescent="0.25">
      <c r="A15" s="2">
        <v>1</v>
      </c>
      <c r="B15" s="2" t="str">
        <f t="shared" si="0"/>
        <v>فروش</v>
      </c>
      <c r="C15" s="2">
        <v>1</v>
      </c>
      <c r="E15" s="1" t="s">
        <v>46</v>
      </c>
      <c r="F15" s="22">
        <v>300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4D62-8435-4E1C-AD83-75CC771CEBF1}">
  <dimension ref="A1:N19"/>
  <sheetViews>
    <sheetView rightToLeft="1" tabSelected="1" workbookViewId="0">
      <pane ySplit="2" topLeftCell="A3" activePane="bottomLeft" state="frozen"/>
      <selection pane="bottomLeft" activeCell="D9" sqref="D9"/>
    </sheetView>
  </sheetViews>
  <sheetFormatPr defaultRowHeight="15" x14ac:dyDescent="0.25"/>
  <cols>
    <col min="1" max="1" width="18" customWidth="1"/>
    <col min="2" max="2" width="11.85546875" style="3" customWidth="1"/>
    <col min="3" max="3" width="11.7109375" style="3" customWidth="1"/>
    <col min="4" max="4" width="13.85546875" style="3" customWidth="1"/>
    <col min="5" max="6" width="10.7109375" style="3" customWidth="1"/>
    <col min="7" max="7" width="15.85546875" style="3" bestFit="1" customWidth="1"/>
    <col min="8" max="8" width="10.7109375" style="3" customWidth="1"/>
    <col min="9" max="9" width="20.85546875" style="3" customWidth="1"/>
    <col min="13" max="13" width="14.7109375" bestFit="1" customWidth="1"/>
    <col min="14" max="14" width="10.7109375" bestFit="1" customWidth="1"/>
  </cols>
  <sheetData>
    <row r="1" spans="1:14" ht="33.75" customHeight="1" thickBot="1" x14ac:dyDescent="0.8">
      <c r="A1" s="23" t="s">
        <v>48</v>
      </c>
      <c r="B1" s="23"/>
      <c r="C1" s="23"/>
      <c r="D1" s="23"/>
      <c r="E1" s="23"/>
      <c r="F1" s="23"/>
      <c r="G1" s="23"/>
      <c r="H1" s="23"/>
      <c r="I1" s="20" t="s">
        <v>46</v>
      </c>
    </row>
    <row r="2" spans="1:14" ht="30.75" thickBot="1" x14ac:dyDescent="0.3">
      <c r="A2" s="4" t="s">
        <v>17</v>
      </c>
      <c r="B2" s="9" t="s">
        <v>10</v>
      </c>
      <c r="C2" s="5" t="s">
        <v>11</v>
      </c>
      <c r="D2" s="10" t="s">
        <v>12</v>
      </c>
      <c r="E2" s="6" t="s">
        <v>13</v>
      </c>
      <c r="F2" s="6" t="s">
        <v>14</v>
      </c>
      <c r="G2" s="6" t="s">
        <v>15</v>
      </c>
      <c r="H2" s="7" t="s">
        <v>21</v>
      </c>
      <c r="I2" s="8" t="s">
        <v>16</v>
      </c>
    </row>
    <row r="3" spans="1:14" ht="23.25" thickBot="1" x14ac:dyDescent="0.3">
      <c r="A3" s="13" t="s">
        <v>19</v>
      </c>
      <c r="B3" s="14">
        <f>SUMIFS(Data!$F:$F,Data!$A:$A,1,Data!$C:$C,J3,Data!$E:$E,$I$1)</f>
        <v>300</v>
      </c>
      <c r="C3" s="24">
        <f>SUMIFS(Data!$F:$F,Data!$A:$A,1,Data!$C:$C,J3,Data!$E:$E,$I$1)</f>
        <v>300</v>
      </c>
      <c r="D3" s="14"/>
      <c r="E3" s="14"/>
      <c r="F3" s="14"/>
      <c r="G3" s="14"/>
      <c r="H3" s="14"/>
      <c r="I3" s="14"/>
      <c r="J3" s="15">
        <v>1</v>
      </c>
    </row>
    <row r="4" spans="1:14" ht="23.25" thickBot="1" x14ac:dyDescent="0.3">
      <c r="A4" s="13" t="s">
        <v>20</v>
      </c>
      <c r="B4" s="14"/>
      <c r="C4" s="14"/>
      <c r="D4" s="14"/>
      <c r="E4" s="14"/>
      <c r="F4" s="14"/>
      <c r="G4" s="14"/>
      <c r="H4" s="14"/>
      <c r="I4" s="14"/>
      <c r="J4" s="15">
        <v>2</v>
      </c>
      <c r="N4" s="19" t="s">
        <v>45</v>
      </c>
    </row>
    <row r="5" spans="1:14" ht="23.25" thickBot="1" x14ac:dyDescent="0.3">
      <c r="A5" s="13" t="s">
        <v>34</v>
      </c>
      <c r="B5" s="14"/>
      <c r="C5" s="14"/>
      <c r="D5" s="14"/>
      <c r="E5" s="14"/>
      <c r="F5" s="14"/>
      <c r="G5" s="14"/>
      <c r="H5" s="14"/>
      <c r="I5" s="14"/>
      <c r="J5" s="15">
        <v>3</v>
      </c>
      <c r="M5" s="17">
        <f ca="1">TODAY()-1</f>
        <v>45767</v>
      </c>
      <c r="N5" s="19" t="e">
        <f>M6+I1</f>
        <v>#VALUE!</v>
      </c>
    </row>
    <row r="6" spans="1:14" ht="23.25" thickBot="1" x14ac:dyDescent="0.3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5">
        <v>4</v>
      </c>
      <c r="M6">
        <v>1</v>
      </c>
      <c r="N6" s="16"/>
    </row>
    <row r="7" spans="1:14" ht="23.25" thickBot="1" x14ac:dyDescent="0.3">
      <c r="A7" s="13" t="s">
        <v>41</v>
      </c>
      <c r="B7" s="14"/>
      <c r="C7" s="14"/>
      <c r="D7" s="14"/>
      <c r="E7" s="14"/>
      <c r="F7" s="14"/>
      <c r="G7" s="14"/>
      <c r="H7" s="14"/>
      <c r="I7" s="14"/>
      <c r="J7" s="15">
        <v>5</v>
      </c>
      <c r="M7" s="18" t="e">
        <f>I1+M6</f>
        <v>#VALUE!</v>
      </c>
      <c r="N7" s="19">
        <v>20</v>
      </c>
    </row>
    <row r="8" spans="1:14" ht="23.25" thickBot="1" x14ac:dyDescent="0.3">
      <c r="A8" s="13" t="s">
        <v>42</v>
      </c>
      <c r="B8" s="14"/>
      <c r="C8" s="14"/>
      <c r="D8" s="14"/>
      <c r="E8" s="14"/>
      <c r="F8" s="14"/>
      <c r="G8" s="14"/>
      <c r="H8" s="14"/>
      <c r="I8" s="14"/>
      <c r="J8" s="15">
        <v>6</v>
      </c>
      <c r="N8">
        <v>20</v>
      </c>
    </row>
    <row r="9" spans="1:14" ht="23.25" thickBot="1" x14ac:dyDescent="0.3">
      <c r="A9" s="13" t="s">
        <v>36</v>
      </c>
      <c r="B9" s="14"/>
      <c r="C9" s="14"/>
      <c r="D9" s="14"/>
      <c r="E9" s="14"/>
      <c r="F9" s="14"/>
      <c r="G9" s="14"/>
      <c r="H9" s="14"/>
      <c r="I9" s="14"/>
      <c r="J9" s="15">
        <v>7</v>
      </c>
    </row>
    <row r="10" spans="1:14" ht="23.25" thickBot="1" x14ac:dyDescent="0.3">
      <c r="A10" s="13" t="s">
        <v>39</v>
      </c>
      <c r="B10" s="14"/>
      <c r="C10" s="14"/>
      <c r="D10" s="14"/>
      <c r="E10" s="14"/>
      <c r="F10" s="14"/>
      <c r="G10" s="14"/>
      <c r="H10" s="14"/>
      <c r="I10" s="14"/>
      <c r="J10" s="15">
        <v>8</v>
      </c>
      <c r="M10">
        <v>1</v>
      </c>
    </row>
    <row r="11" spans="1:14" ht="29.25" thickBot="1" x14ac:dyDescent="0.8">
      <c r="A11" s="13" t="s">
        <v>37</v>
      </c>
      <c r="B11" s="14"/>
      <c r="C11" s="14"/>
      <c r="D11" s="14"/>
      <c r="E11" s="14"/>
      <c r="F11" s="14"/>
      <c r="G11" s="14"/>
      <c r="H11" s="14"/>
      <c r="I11" s="14"/>
      <c r="J11" s="15">
        <v>9</v>
      </c>
      <c r="M11" s="21">
        <f>MID(I1,9,2)-1</f>
        <v>17</v>
      </c>
      <c r="N11" s="19" t="e">
        <f>N4+N7</f>
        <v>#VALUE!</v>
      </c>
    </row>
    <row r="12" spans="1:14" ht="23.25" thickBot="1" x14ac:dyDescent="0.3">
      <c r="A12" s="13" t="s">
        <v>43</v>
      </c>
      <c r="B12" s="14"/>
      <c r="C12" s="14"/>
      <c r="D12" s="14"/>
      <c r="E12" s="14"/>
      <c r="F12" s="14"/>
      <c r="G12" s="14"/>
      <c r="H12" s="14"/>
      <c r="I12" s="14"/>
      <c r="J12" s="15">
        <v>10</v>
      </c>
    </row>
    <row r="13" spans="1:14" ht="23.25" thickBot="1" x14ac:dyDescent="0.3">
      <c r="A13" s="13" t="s">
        <v>38</v>
      </c>
      <c r="B13" s="14"/>
      <c r="C13" s="14"/>
      <c r="D13" s="14"/>
      <c r="E13" s="14"/>
      <c r="F13" s="14"/>
      <c r="G13" s="14"/>
      <c r="H13" s="14"/>
      <c r="I13" s="14"/>
      <c r="J13" s="15">
        <v>11</v>
      </c>
    </row>
    <row r="14" spans="1:14" ht="23.25" thickBot="1" x14ac:dyDescent="0.3">
      <c r="A14" s="13" t="s">
        <v>40</v>
      </c>
      <c r="B14" s="14">
        <v>1</v>
      </c>
      <c r="C14" s="14"/>
      <c r="D14" s="14"/>
      <c r="E14" s="14"/>
      <c r="F14" s="14"/>
      <c r="G14" s="14"/>
      <c r="H14" s="14"/>
      <c r="I14" s="14"/>
      <c r="J14" s="15">
        <v>12</v>
      </c>
    </row>
    <row r="15" spans="1:14" s="11" customFormat="1" ht="24.95" customHeight="1" thickBot="1" x14ac:dyDescent="0.65">
      <c r="A15" s="13" t="s">
        <v>22</v>
      </c>
      <c r="B15" s="14">
        <f>SUMPRODUCT(B3:B14)</f>
        <v>301</v>
      </c>
      <c r="C15" s="14"/>
      <c r="D15" s="14"/>
      <c r="E15" s="14"/>
      <c r="F15" s="14"/>
      <c r="G15" s="14"/>
      <c r="H15" s="14"/>
      <c r="I15" s="14"/>
    </row>
    <row r="16" spans="1:14" s="11" customFormat="1" ht="24.95" customHeight="1" x14ac:dyDescent="0.6">
      <c r="B16" s="12"/>
      <c r="C16" s="12"/>
      <c r="D16" s="12"/>
      <c r="E16" s="12"/>
      <c r="F16" s="12"/>
      <c r="G16" s="12"/>
      <c r="H16" s="12"/>
      <c r="I16" s="12"/>
    </row>
    <row r="17" spans="2:9" s="11" customFormat="1" ht="24.95" customHeight="1" x14ac:dyDescent="0.6">
      <c r="B17" s="12"/>
      <c r="C17" s="12"/>
      <c r="D17" s="12"/>
      <c r="E17" s="12"/>
      <c r="F17" s="12"/>
      <c r="G17" s="12"/>
      <c r="H17" s="12"/>
      <c r="I17" s="12"/>
    </row>
    <row r="18" spans="2:9" s="11" customFormat="1" ht="24.95" customHeight="1" x14ac:dyDescent="0.6">
      <c r="B18" s="12"/>
      <c r="C18" s="12"/>
      <c r="D18" s="12"/>
      <c r="E18" s="12"/>
      <c r="F18" s="12"/>
      <c r="G18" s="12"/>
      <c r="H18" s="12"/>
      <c r="I18" s="12"/>
    </row>
    <row r="19" spans="2:9" s="11" customFormat="1" ht="24.95" customHeight="1" x14ac:dyDescent="0.6">
      <c r="B19" s="12"/>
      <c r="C19" s="12"/>
      <c r="D19" s="12"/>
      <c r="E19" s="12"/>
      <c r="F19" s="12"/>
      <c r="G19" s="12"/>
      <c r="H19" s="12"/>
      <c r="I19" s="12"/>
    </row>
  </sheetData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Report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2015-06-05T18:17:20Z</dcterms:created>
  <dcterms:modified xsi:type="dcterms:W3CDTF">2025-04-21T09:22:51Z</dcterms:modified>
</cp:coreProperties>
</file>